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60" yWindow="60" windowWidth="15600" windowHeight="9270"/>
  </bookViews>
  <sheets>
    <sheet name="Proposal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" l="1"/>
  <c r="J40" i="1"/>
</calcChain>
</file>

<file path=xl/sharedStrings.xml><?xml version="1.0" encoding="utf-8"?>
<sst xmlns="http://schemas.openxmlformats.org/spreadsheetml/2006/main" count="350" uniqueCount="190">
  <si>
    <t>Proposals under preparation</t>
  </si>
  <si>
    <t>No</t>
  </si>
  <si>
    <t>Proposal</t>
  </si>
  <si>
    <t>Deadline</t>
  </si>
  <si>
    <t>Call</t>
  </si>
  <si>
    <t>Coordinator</t>
  </si>
  <si>
    <t>PI at BSC</t>
  </si>
  <si>
    <t>Other people involved at BSC</t>
  </si>
  <si>
    <t>Is PMO informed?</t>
  </si>
  <si>
    <t>Who is leading this project from PMO?</t>
  </si>
  <si>
    <t>Budget</t>
  </si>
  <si>
    <t>Comments</t>
  </si>
  <si>
    <t>Resolution</t>
  </si>
  <si>
    <t>HYEEA</t>
  </si>
  <si>
    <t>EINFRA-22-2016. TOPIC : User-driven e-infrastructure innovation.</t>
  </si>
  <si>
    <t>CIMA</t>
  </si>
  <si>
    <t>Albert Soret</t>
  </si>
  <si>
    <t>Kim Serradell</t>
  </si>
  <si>
    <t>tbd (400-500)</t>
  </si>
  <si>
    <t>Gas Natural project</t>
  </si>
  <si>
    <t>ICT-15-2016-2017</t>
  </si>
  <si>
    <t>ATOS</t>
  </si>
  <si>
    <t>Rosa Badia/Kim Serradell</t>
  </si>
  <si>
    <t>Yes</t>
  </si>
  <si>
    <t>Isabel Martinez</t>
  </si>
  <si>
    <t>tbd</t>
  </si>
  <si>
    <t>ClimaFuture</t>
  </si>
  <si>
    <t>SC5-03-2016</t>
  </si>
  <si>
    <t>CNR-IRPPS</t>
  </si>
  <si>
    <t>Paco Doblas</t>
  </si>
  <si>
    <t>-</t>
  </si>
  <si>
    <t>Marina Azor/mar Rodríguez</t>
  </si>
  <si>
    <t>TBD</t>
  </si>
  <si>
    <t>Still waiting for any news</t>
  </si>
  <si>
    <t>HOM</t>
  </si>
  <si>
    <t>ANSE call for research projects 2016</t>
  </si>
  <si>
    <t>INSERM (France)</t>
  </si>
  <si>
    <t>Mª Teresa Pay</t>
  </si>
  <si>
    <t>Marc Guevara</t>
  </si>
  <si>
    <t>Mar Rodríguez</t>
  </si>
  <si>
    <t>69160€ (16 PM)</t>
  </si>
  <si>
    <t>LIFE</t>
  </si>
  <si>
    <t>Not available</t>
  </si>
  <si>
    <t>LIFE 2016 call</t>
  </si>
  <si>
    <t>BSC?</t>
  </si>
  <si>
    <t>Marina Azor</t>
  </si>
  <si>
    <t>Waiting for a resolution</t>
  </si>
  <si>
    <t>CODA</t>
  </si>
  <si>
    <t>ITN</t>
  </si>
  <si>
    <t>NERSC</t>
  </si>
  <si>
    <t>Virginie Guemas</t>
  </si>
  <si>
    <t>Paco Doblas, Albert Soret</t>
  </si>
  <si>
    <t>MANTEL</t>
  </si>
  <si>
    <t>ICRA</t>
  </si>
  <si>
    <t>Minor contribution: secondment for ESR 9</t>
  </si>
  <si>
    <t>MAGIC</t>
  </si>
  <si>
    <t>COPERNICUS C3S_34a – Lot 2</t>
  </si>
  <si>
    <t>KNMI</t>
  </si>
  <si>
    <t>SECTEUR</t>
  </si>
  <si>
    <t>COPERNICUS</t>
  </si>
  <si>
    <t>MetOffice</t>
  </si>
  <si>
    <t>Louis Phillipe</t>
  </si>
  <si>
    <t>BSC</t>
  </si>
  <si>
    <t>RePort</t>
  </si>
  <si>
    <t>RIS3CAT</t>
  </si>
  <si>
    <t>IDIADA/Port</t>
  </si>
  <si>
    <t>183.000(50%)</t>
  </si>
  <si>
    <t>BG-10-2016</t>
  </si>
  <si>
    <t>AWI</t>
  </si>
  <si>
    <t>Isadora Jiménez (WP7)</t>
  </si>
  <si>
    <t>677375€ (130 PM)</t>
  </si>
  <si>
    <t>ESS leading WP7</t>
  </si>
  <si>
    <t>EuroGEOSS</t>
  </si>
  <si>
    <t>SC5-20-2016</t>
  </si>
  <si>
    <t>BRGM (France)</t>
  </si>
  <si>
    <t>Rosa Badía/Paco Doblas</t>
  </si>
  <si>
    <t>Maria Teresa Pay, Kim Serradell, Albert Soret</t>
  </si>
  <si>
    <t>20 PM (61 PM in total, 343875€)</t>
  </si>
  <si>
    <t>Togehter with Computer Department</t>
  </si>
  <si>
    <t>EnDeCli</t>
  </si>
  <si>
    <t>SC5-01-2016-2017</t>
  </si>
  <si>
    <t>University of East Anglia (&amp;ENEA)</t>
  </si>
  <si>
    <t>tbd (40-50 PM)</t>
  </si>
  <si>
    <t>2nd stage deadline: 6 September 2016</t>
  </si>
  <si>
    <t>VISCA</t>
  </si>
  <si>
    <t>H2020-SC5-2016-TwoStage</t>
  </si>
  <si>
    <t>Meteosim</t>
  </si>
  <si>
    <t>tbd</t>
  </si>
  <si>
    <t>COPPER</t>
  </si>
  <si>
    <t>H2020-EO-2016</t>
  </si>
  <si>
    <t>Miguel Castrillo</t>
  </si>
  <si>
    <t>72375€ (12 PM)</t>
  </si>
  <si>
    <t>NEMO</t>
  </si>
  <si>
    <t>INTAROS</t>
  </si>
  <si>
    <t>BG-09-2016</t>
  </si>
  <si>
    <t>62500 (15PM)</t>
  </si>
  <si>
    <t>PACODOM</t>
  </si>
  <si>
    <t>ERC-PoC-2016</t>
  </si>
  <si>
    <t>KIT (Germany)</t>
  </si>
  <si>
    <t>Carlos Pérez</t>
  </si>
  <si>
    <t>BSC-DustStorms</t>
  </si>
  <si>
    <t>Jóvenes investigadores 2015</t>
  </si>
  <si>
    <t>Sara Basart</t>
  </si>
  <si>
    <t>Marta Roselló</t>
  </si>
  <si>
    <t>DAMMA</t>
  </si>
  <si>
    <t>ClimDev Fund</t>
  </si>
  <si>
    <t>EMA</t>
  </si>
  <si>
    <t xml:space="preserve">200k€ </t>
  </si>
  <si>
    <t>SolarDust</t>
  </si>
  <si>
    <t>QEERI</t>
  </si>
  <si>
    <t>Oriol Jorba/Sara Basart</t>
  </si>
  <si>
    <t>Kim Serradell, Albert Soret, Lluís Vendrell</t>
  </si>
  <si>
    <t xml:space="preserve">300k€ </t>
  </si>
  <si>
    <t>NetDust</t>
  </si>
  <si>
    <t>25/04/2015</t>
  </si>
  <si>
    <t xml:space="preserve">COST Action </t>
  </si>
  <si>
    <t>ERA4CS</t>
  </si>
  <si>
    <t>Sara Basart/Enza DiTomaso</t>
  </si>
  <si>
    <t>Dust Reanalysis</t>
  </si>
  <si>
    <t>DLR</t>
  </si>
  <si>
    <t>Enza DiTomaso/Sara Basart</t>
  </si>
  <si>
    <t>ESA Aerosol CCI2</t>
  </si>
  <si>
    <t>Study Case: IASI dust assimilation</t>
  </si>
  <si>
    <t>???</t>
  </si>
  <si>
    <t>50k€</t>
  </si>
  <si>
    <t>Qatar National Research Fund</t>
  </si>
  <si>
    <t>AnthroDust</t>
  </si>
  <si>
    <t>2-May concept note 15-sept full proposal</t>
  </si>
  <si>
    <t>Bnp-Parisbas</t>
  </si>
  <si>
    <t>LSCE ?</t>
  </si>
  <si>
    <t>Carlos Perez</t>
  </si>
  <si>
    <t>??</t>
  </si>
  <si>
    <t>HIATUS</t>
  </si>
  <si>
    <t>21 April 2016</t>
  </si>
  <si>
    <t>MINECO:Retos Proyectos I+D+i 2016</t>
  </si>
  <si>
    <t>12 April - 14 September 2016</t>
  </si>
  <si>
    <t>Marie Curie-IF  2016</t>
  </si>
  <si>
    <t>ACTRIS PPP</t>
  </si>
  <si>
    <t>22 June 2016</t>
  </si>
  <si>
    <t>H2020-INFRADEV-2016-2017</t>
  </si>
  <si>
    <t>Enza di Tomaso</t>
  </si>
  <si>
    <t>LINKAGE</t>
  </si>
  <si>
    <t>Denegada</t>
  </si>
  <si>
    <t>Submitted 30/03/2016</t>
  </si>
  <si>
    <t>Mª Teresa</t>
  </si>
  <si>
    <t>postponed until 2017 call</t>
  </si>
  <si>
    <t>Coodinated by BSC. Deadline 15 July</t>
  </si>
  <si>
    <t>Sara in charge, internal deadline 15 April</t>
  </si>
  <si>
    <t>BSC as a partner</t>
  </si>
  <si>
    <t>BSC coordinator</t>
  </si>
  <si>
    <t>It is not sure that BSC can participate</t>
  </si>
  <si>
    <t xml:space="preserve"> Mar Rodríguez</t>
  </si>
  <si>
    <t>Subcontracting with DLR</t>
  </si>
  <si>
    <t>Deadline 15 July</t>
  </si>
  <si>
    <t>Still waiting for Egyptian reply</t>
  </si>
  <si>
    <t>SAP</t>
  </si>
  <si>
    <t>x</t>
  </si>
  <si>
    <t>Marie Curie-IF  2017</t>
  </si>
  <si>
    <t>Marco Turco (Tutor: Paco)</t>
  </si>
  <si>
    <t>Álvaro de la Cámara (Tutor: Paco)</t>
  </si>
  <si>
    <t>Carine Saüt</t>
  </si>
  <si>
    <t>INDECIS</t>
  </si>
  <si>
    <t>Mar Rodríguez/Carine Saut</t>
  </si>
  <si>
    <t>First drat in June. Candidates selection end of April</t>
  </si>
  <si>
    <t xml:space="preserve">First drat in June. Candidates selection end of April. </t>
  </si>
  <si>
    <t>CLINSA</t>
  </si>
  <si>
    <t>PAISA</t>
  </si>
  <si>
    <t>Beatriu de Pinós</t>
  </si>
  <si>
    <t>Call to be published before the end of the year</t>
  </si>
  <si>
    <t>Not published yet</t>
  </si>
  <si>
    <t>Yohan Ruprich-Robert (Tutor: Virginie)</t>
  </si>
  <si>
    <t>Etienne Tourigny (Tutor: Virginie)</t>
  </si>
  <si>
    <t>Laurent Brodeau (Tutor: Virginie)</t>
  </si>
  <si>
    <t xml:space="preserve">Francesco Pierfederici </t>
  </si>
  <si>
    <t>ad</t>
  </si>
  <si>
    <t xml:space="preserve">185kEuros Services leading WP7, CPG leading WP5 </t>
  </si>
  <si>
    <t>495Keuros</t>
  </si>
  <si>
    <t>125keuros</t>
  </si>
  <si>
    <t>CMCC</t>
  </si>
  <si>
    <t>MEDSCOPE</t>
  </si>
  <si>
    <t>800kEuros</t>
  </si>
  <si>
    <t>2.500.000 Euros</t>
  </si>
  <si>
    <t>Louis Phillippe / Albert Sorret (WP7)</t>
  </si>
  <si>
    <t>GRASP</t>
  </si>
  <si>
    <t>Francois Massonet</t>
  </si>
  <si>
    <t>yes</t>
  </si>
  <si>
    <t>Mar Rodriguez</t>
  </si>
  <si>
    <t>42keuros</t>
  </si>
  <si>
    <t>LOCEAN</t>
  </si>
  <si>
    <t>Martin Menegoz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</si>
</sst>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;[Red]\-#,##0\ &quot;€&quot;"/>
  </numFmts>
  <fonts count="8" x14ac:knownFonts="1">
    <font>
      <sz val="10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theme="7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1" fillId="2" borderId="0" xfId="0" applyFont="1" applyFill="1" applyAlignme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ont="1" applyFill="1" applyAlignment="1"/>
    <xf numFmtId="0" fontId="4" fillId="3" borderId="3" xfId="0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5" fillId="0" borderId="0" xfId="0" applyFont="1"/>
    <xf numFmtId="0" fontId="5" fillId="3" borderId="0" xfId="0" applyFont="1" applyFill="1"/>
    <xf numFmtId="0" fontId="0" fillId="4" borderId="0" xfId="0" applyFill="1"/>
    <xf numFmtId="0" fontId="1" fillId="5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4" fontId="4" fillId="3" borderId="2" xfId="0" applyNumberFormat="1" applyFont="1" applyFill="1" applyBorder="1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tabSelected="1" zoomScale="80" zoomScaleNormal="80" workbookViewId="0">
      <selection activeCell="E8" sqref="E8"/>
    </sheetView>
  </sheetViews>
  <sheetFormatPr defaultColWidth="8.7109375" defaultRowHeight="12.75" x14ac:dyDescent="0.2"/>
  <cols>
    <col min="1" max="1" width="8.7109375" style="1"/>
    <col min="2" max="2" width="12.42578125" customWidth="1"/>
    <col min="3" max="3" width="16.7109375" customWidth="1"/>
    <col min="4" max="4" width="18.140625" customWidth="1"/>
    <col min="5" max="5" width="12.5703125" customWidth="1"/>
    <col min="6" max="6" width="17.140625" customWidth="1"/>
    <col min="7" max="7" width="13.140625" customWidth="1"/>
    <col min="9" max="9" width="16.140625" customWidth="1"/>
    <col min="10" max="10" width="19.28515625" customWidth="1"/>
    <col min="11" max="11" width="22" customWidth="1"/>
    <col min="12" max="12" width="13.85546875" customWidth="1"/>
    <col min="13" max="13" width="8.7109375" style="22"/>
  </cols>
  <sheetData>
    <row r="1" spans="1:28" ht="15.75" x14ac:dyDescent="0.25">
      <c r="A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8.25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28" ht="30" customHeight="1" x14ac:dyDescent="0.2">
      <c r="A3" s="6">
        <v>1</v>
      </c>
      <c r="B3" s="11" t="s">
        <v>41</v>
      </c>
      <c r="C3" s="12" t="s">
        <v>42</v>
      </c>
      <c r="D3" s="11" t="s">
        <v>43</v>
      </c>
      <c r="E3" s="11" t="s">
        <v>44</v>
      </c>
      <c r="F3" s="11" t="s">
        <v>37</v>
      </c>
      <c r="G3" s="11"/>
      <c r="H3" s="11" t="s">
        <v>23</v>
      </c>
      <c r="I3" s="11" t="s">
        <v>30</v>
      </c>
      <c r="J3" s="11" t="s">
        <v>25</v>
      </c>
      <c r="K3" s="11" t="s">
        <v>145</v>
      </c>
      <c r="L3" s="11"/>
    </row>
    <row r="4" spans="1:28" s="15" customFormat="1" ht="25.5" x14ac:dyDescent="0.2">
      <c r="A4" s="6">
        <v>2</v>
      </c>
      <c r="B4" s="11" t="s">
        <v>118</v>
      </c>
      <c r="C4" s="12">
        <v>42566</v>
      </c>
      <c r="D4" s="11" t="s">
        <v>116</v>
      </c>
      <c r="E4" s="11" t="s">
        <v>62</v>
      </c>
      <c r="F4" s="11" t="s">
        <v>117</v>
      </c>
      <c r="G4" s="11"/>
      <c r="H4" s="11" t="s">
        <v>23</v>
      </c>
      <c r="I4" s="11" t="s">
        <v>160</v>
      </c>
      <c r="J4" s="11" t="s">
        <v>25</v>
      </c>
      <c r="K4" s="11" t="s">
        <v>146</v>
      </c>
      <c r="L4" s="11"/>
      <c r="M4" s="23"/>
    </row>
    <row r="5" spans="1:28" s="15" customFormat="1" ht="25.9" customHeight="1" x14ac:dyDescent="0.2">
      <c r="A5" s="6">
        <v>3</v>
      </c>
      <c r="B5" s="11" t="s">
        <v>179</v>
      </c>
      <c r="C5" s="12">
        <v>42566</v>
      </c>
      <c r="D5" s="11" t="s">
        <v>116</v>
      </c>
      <c r="E5" s="11" t="s">
        <v>178</v>
      </c>
      <c r="F5" s="11" t="s">
        <v>50</v>
      </c>
      <c r="G5" s="11"/>
      <c r="H5" s="11" t="s">
        <v>23</v>
      </c>
      <c r="I5" s="11" t="s">
        <v>39</v>
      </c>
      <c r="J5" s="11" t="s">
        <v>181</v>
      </c>
      <c r="K5" s="11" t="s">
        <v>153</v>
      </c>
      <c r="L5" s="11"/>
      <c r="M5" s="23"/>
    </row>
    <row r="6" spans="1:28" s="15" customFormat="1" ht="25.9" customHeight="1" x14ac:dyDescent="0.2">
      <c r="A6" s="6">
        <v>4</v>
      </c>
      <c r="B6" s="11" t="s">
        <v>161</v>
      </c>
      <c r="C6" s="12">
        <v>42566</v>
      </c>
      <c r="D6" s="11" t="s">
        <v>116</v>
      </c>
      <c r="E6" s="11" t="s">
        <v>174</v>
      </c>
      <c r="F6" s="11" t="s">
        <v>16</v>
      </c>
      <c r="G6" s="11"/>
      <c r="H6" s="11" t="s">
        <v>23</v>
      </c>
      <c r="I6" s="11" t="s">
        <v>162</v>
      </c>
      <c r="J6" s="11"/>
      <c r="K6" s="11" t="s">
        <v>153</v>
      </c>
      <c r="L6" s="11"/>
      <c r="M6" s="23"/>
    </row>
    <row r="7" spans="1:28" s="15" customFormat="1" ht="28.15" customHeight="1" x14ac:dyDescent="0.2">
      <c r="A7" s="6">
        <v>5</v>
      </c>
      <c r="B7" s="11" t="s">
        <v>113</v>
      </c>
      <c r="C7" s="12" t="s">
        <v>114</v>
      </c>
      <c r="D7" s="11" t="s">
        <v>115</v>
      </c>
      <c r="E7" s="11" t="s">
        <v>62</v>
      </c>
      <c r="F7" s="11" t="s">
        <v>102</v>
      </c>
      <c r="G7" s="11"/>
      <c r="H7" s="11" t="s">
        <v>23</v>
      </c>
      <c r="I7" s="11" t="s">
        <v>39</v>
      </c>
      <c r="J7" s="11" t="s">
        <v>25</v>
      </c>
      <c r="K7" s="11" t="s">
        <v>147</v>
      </c>
      <c r="L7" s="11"/>
      <c r="M7" s="2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15" customFormat="1" ht="38.25" x14ac:dyDescent="0.2">
      <c r="A8" s="6">
        <v>6</v>
      </c>
      <c r="B8" s="11" t="s">
        <v>126</v>
      </c>
      <c r="C8" s="12" t="s">
        <v>127</v>
      </c>
      <c r="D8" s="11" t="s">
        <v>128</v>
      </c>
      <c r="E8" s="11" t="s">
        <v>129</v>
      </c>
      <c r="F8" s="11" t="s">
        <v>130</v>
      </c>
      <c r="G8" s="11"/>
      <c r="H8" s="11" t="s">
        <v>23</v>
      </c>
      <c r="I8" s="11" t="s">
        <v>160</v>
      </c>
      <c r="J8" s="11" t="s">
        <v>25</v>
      </c>
      <c r="K8" s="11" t="s">
        <v>148</v>
      </c>
      <c r="L8" s="11"/>
      <c r="M8" s="2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5" customFormat="1" ht="38.25" x14ac:dyDescent="0.2">
      <c r="A9" s="6">
        <v>7</v>
      </c>
      <c r="B9" s="11" t="s">
        <v>132</v>
      </c>
      <c r="C9" s="12" t="s">
        <v>127</v>
      </c>
      <c r="D9" s="11" t="s">
        <v>128</v>
      </c>
      <c r="E9" s="11" t="s">
        <v>62</v>
      </c>
      <c r="F9" s="11" t="s">
        <v>50</v>
      </c>
      <c r="G9" s="11"/>
      <c r="H9" s="11" t="s">
        <v>23</v>
      </c>
      <c r="I9" s="11" t="s">
        <v>39</v>
      </c>
      <c r="J9" s="11" t="s">
        <v>180</v>
      </c>
      <c r="K9" s="11" t="s">
        <v>149</v>
      </c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5" customFormat="1" ht="38.25" x14ac:dyDescent="0.2">
      <c r="A10" s="6">
        <v>8</v>
      </c>
      <c r="B10" s="11" t="s">
        <v>131</v>
      </c>
      <c r="C10" s="12" t="s">
        <v>127</v>
      </c>
      <c r="D10" s="11" t="s">
        <v>128</v>
      </c>
      <c r="E10" s="11" t="s">
        <v>188</v>
      </c>
      <c r="F10" s="11" t="s">
        <v>189</v>
      </c>
      <c r="G10" s="11"/>
      <c r="H10" s="11"/>
      <c r="I10" s="11"/>
      <c r="J10" s="11" t="s">
        <v>131</v>
      </c>
      <c r="K10" s="11" t="s">
        <v>148</v>
      </c>
      <c r="L10" s="11"/>
      <c r="M10" s="2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5" customFormat="1" ht="38.25" x14ac:dyDescent="0.2">
      <c r="A11" s="6">
        <v>9</v>
      </c>
      <c r="B11" s="11" t="s">
        <v>131</v>
      </c>
      <c r="C11" s="12" t="s">
        <v>135</v>
      </c>
      <c r="D11" s="11" t="s">
        <v>136</v>
      </c>
      <c r="E11" s="11" t="s">
        <v>62</v>
      </c>
      <c r="F11" s="11" t="s">
        <v>158</v>
      </c>
      <c r="G11" s="11"/>
      <c r="H11" s="11" t="s">
        <v>23</v>
      </c>
      <c r="I11" s="11" t="s">
        <v>151</v>
      </c>
      <c r="J11" s="11"/>
      <c r="K11" s="11" t="s">
        <v>164</v>
      </c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15" customFormat="1" ht="38.25" x14ac:dyDescent="0.2">
      <c r="A12" s="6">
        <v>10</v>
      </c>
      <c r="B12" s="11" t="s">
        <v>131</v>
      </c>
      <c r="C12" s="12" t="s">
        <v>135</v>
      </c>
      <c r="D12" s="11" t="s">
        <v>136</v>
      </c>
      <c r="E12" s="11" t="s">
        <v>62</v>
      </c>
      <c r="F12" s="11" t="s">
        <v>173</v>
      </c>
      <c r="G12" s="11"/>
      <c r="H12" s="11" t="s">
        <v>23</v>
      </c>
      <c r="I12" s="11" t="s">
        <v>25</v>
      </c>
      <c r="J12" s="11"/>
      <c r="K12" s="11" t="s">
        <v>163</v>
      </c>
      <c r="L12" s="11"/>
      <c r="M12" s="2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5" customFormat="1" ht="38.25" x14ac:dyDescent="0.2">
      <c r="A13" s="6">
        <v>11</v>
      </c>
      <c r="B13" s="11" t="s">
        <v>131</v>
      </c>
      <c r="C13" s="12" t="s">
        <v>135</v>
      </c>
      <c r="D13" s="11" t="s">
        <v>136</v>
      </c>
      <c r="E13" s="11" t="s">
        <v>62</v>
      </c>
      <c r="F13" s="11" t="s">
        <v>171</v>
      </c>
      <c r="G13" s="11"/>
      <c r="H13" s="11" t="s">
        <v>23</v>
      </c>
      <c r="I13" s="11" t="s">
        <v>25</v>
      </c>
      <c r="J13" s="11"/>
      <c r="K13" s="11" t="s">
        <v>163</v>
      </c>
      <c r="L13" s="11"/>
      <c r="M13" s="2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5" customFormat="1" ht="38.25" x14ac:dyDescent="0.2">
      <c r="A14" s="6">
        <v>12</v>
      </c>
      <c r="B14" s="11" t="s">
        <v>131</v>
      </c>
      <c r="C14" s="12" t="s">
        <v>135</v>
      </c>
      <c r="D14" s="11" t="s">
        <v>136</v>
      </c>
      <c r="E14" s="11" t="s">
        <v>62</v>
      </c>
      <c r="F14" s="11" t="s">
        <v>172</v>
      </c>
      <c r="G14" s="11"/>
      <c r="H14" s="11" t="s">
        <v>23</v>
      </c>
      <c r="I14" s="11" t="s">
        <v>25</v>
      </c>
      <c r="J14" s="11"/>
      <c r="K14" s="11" t="s">
        <v>163</v>
      </c>
      <c r="L14" s="11"/>
      <c r="M14" s="2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5" customFormat="1" ht="38.25" x14ac:dyDescent="0.2">
      <c r="A15" s="6">
        <v>13</v>
      </c>
      <c r="B15" s="11" t="s">
        <v>131</v>
      </c>
      <c r="C15" s="12" t="s">
        <v>135</v>
      </c>
      <c r="D15" s="11" t="s">
        <v>157</v>
      </c>
      <c r="E15" s="11" t="s">
        <v>62</v>
      </c>
      <c r="F15" s="11" t="s">
        <v>159</v>
      </c>
      <c r="G15" s="11"/>
      <c r="H15" s="11" t="s">
        <v>23</v>
      </c>
      <c r="I15" s="11" t="s">
        <v>25</v>
      </c>
      <c r="J15" s="11"/>
      <c r="K15" s="11" t="s">
        <v>163</v>
      </c>
      <c r="L15" s="11"/>
      <c r="M15" s="2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15" customFormat="1" ht="38.25" x14ac:dyDescent="0.2">
      <c r="A16" s="6">
        <v>14</v>
      </c>
      <c r="B16" s="11" t="s">
        <v>131</v>
      </c>
      <c r="C16" s="12" t="s">
        <v>169</v>
      </c>
      <c r="D16" s="11" t="s">
        <v>167</v>
      </c>
      <c r="E16" s="11" t="s">
        <v>62</v>
      </c>
      <c r="F16" s="11" t="s">
        <v>170</v>
      </c>
      <c r="G16" s="11"/>
      <c r="H16" s="11" t="s">
        <v>23</v>
      </c>
      <c r="I16" s="11" t="s">
        <v>25</v>
      </c>
      <c r="J16" s="11"/>
      <c r="K16" s="11" t="s">
        <v>168</v>
      </c>
      <c r="L16" s="11"/>
      <c r="M16" s="2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15" customFormat="1" ht="25.5" x14ac:dyDescent="0.2">
      <c r="A17" s="6">
        <v>15</v>
      </c>
      <c r="B17" s="11" t="s">
        <v>137</v>
      </c>
      <c r="C17" s="12" t="s">
        <v>138</v>
      </c>
      <c r="D17" s="11" t="s">
        <v>139</v>
      </c>
      <c r="E17" s="11" t="s">
        <v>131</v>
      </c>
      <c r="F17" s="11" t="s">
        <v>140</v>
      </c>
      <c r="G17" s="11"/>
      <c r="H17" s="11" t="s">
        <v>23</v>
      </c>
      <c r="I17" s="11" t="s">
        <v>151</v>
      </c>
      <c r="J17" s="11"/>
      <c r="K17" s="11" t="s">
        <v>150</v>
      </c>
      <c r="L17" s="11"/>
      <c r="M17" s="24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7" customFormat="1" ht="15.75" x14ac:dyDescent="0.25">
      <c r="B18" s="13" t="s">
        <v>46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38.25" x14ac:dyDescent="0.2">
      <c r="A19"/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5" t="s">
        <v>8</v>
      </c>
      <c r="I19" s="5" t="s">
        <v>9</v>
      </c>
      <c r="J19" s="5" t="s">
        <v>10</v>
      </c>
      <c r="K19" s="5" t="s">
        <v>11</v>
      </c>
      <c r="L19" s="5" t="s">
        <v>12</v>
      </c>
      <c r="M19" s="19" t="s">
        <v>155</v>
      </c>
    </row>
    <row r="20" spans="1:28" s="10" customFormat="1" ht="32.450000000000003" customHeight="1" x14ac:dyDescent="0.2">
      <c r="A20" s="6">
        <v>1</v>
      </c>
      <c r="B20" s="7" t="s">
        <v>47</v>
      </c>
      <c r="C20" s="8">
        <v>42414</v>
      </c>
      <c r="D20" s="7" t="s">
        <v>48</v>
      </c>
      <c r="E20" s="7" t="s">
        <v>49</v>
      </c>
      <c r="F20" s="7" t="s">
        <v>50</v>
      </c>
      <c r="G20" s="7" t="s">
        <v>51</v>
      </c>
      <c r="H20" s="7" t="s">
        <v>23</v>
      </c>
      <c r="I20" s="7" t="s">
        <v>45</v>
      </c>
      <c r="J20" s="7" t="s">
        <v>176</v>
      </c>
      <c r="K20" s="7"/>
      <c r="L20" s="7"/>
      <c r="M20" s="26" t="s">
        <v>156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39" customHeight="1" x14ac:dyDescent="0.2">
      <c r="A21" s="6">
        <v>2</v>
      </c>
      <c r="B21" s="7" t="s">
        <v>52</v>
      </c>
      <c r="C21" s="8">
        <v>42414</v>
      </c>
      <c r="D21" s="7" t="s">
        <v>48</v>
      </c>
      <c r="E21" s="7" t="s">
        <v>53</v>
      </c>
      <c r="F21" s="7" t="s">
        <v>16</v>
      </c>
      <c r="G21" s="7"/>
      <c r="H21" s="7" t="s">
        <v>23</v>
      </c>
      <c r="I21" s="7" t="s">
        <v>45</v>
      </c>
      <c r="J21" s="7" t="s">
        <v>54</v>
      </c>
      <c r="K21" s="7"/>
      <c r="L21" s="7"/>
      <c r="M21" s="20" t="s">
        <v>156</v>
      </c>
    </row>
    <row r="22" spans="1:28" ht="38.25" x14ac:dyDescent="0.2">
      <c r="A22" s="6">
        <v>3</v>
      </c>
      <c r="B22" s="7" t="s">
        <v>55</v>
      </c>
      <c r="C22" s="8">
        <v>42347</v>
      </c>
      <c r="D22" s="7" t="s">
        <v>56</v>
      </c>
      <c r="E22" s="7" t="s">
        <v>57</v>
      </c>
      <c r="F22" s="7" t="s">
        <v>50</v>
      </c>
      <c r="G22" s="7" t="s">
        <v>182</v>
      </c>
      <c r="H22" s="7" t="s">
        <v>23</v>
      </c>
      <c r="I22" s="7" t="s">
        <v>45</v>
      </c>
      <c r="J22" s="7" t="s">
        <v>175</v>
      </c>
      <c r="K22" s="7"/>
      <c r="L22" s="7"/>
      <c r="M22" s="26" t="s">
        <v>156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43.9" customHeight="1" x14ac:dyDescent="0.2">
      <c r="A23" s="6">
        <v>4</v>
      </c>
      <c r="B23" s="7" t="s">
        <v>58</v>
      </c>
      <c r="C23" s="7"/>
      <c r="D23" s="7" t="s">
        <v>59</v>
      </c>
      <c r="E23" s="7" t="s">
        <v>60</v>
      </c>
      <c r="F23" s="7" t="s">
        <v>61</v>
      </c>
      <c r="G23" s="7" t="s">
        <v>16</v>
      </c>
      <c r="H23" s="7" t="s">
        <v>23</v>
      </c>
      <c r="I23" s="7" t="s">
        <v>45</v>
      </c>
      <c r="J23" s="7" t="s">
        <v>177</v>
      </c>
      <c r="K23" s="7"/>
      <c r="L23" s="7"/>
      <c r="M23" s="20" t="s">
        <v>156</v>
      </c>
    </row>
    <row r="24" spans="1:28" ht="21" customHeight="1" x14ac:dyDescent="0.2">
      <c r="A24" s="6">
        <v>5</v>
      </c>
      <c r="B24" s="7" t="s">
        <v>63</v>
      </c>
      <c r="C24" s="8">
        <v>42628</v>
      </c>
      <c r="D24" s="7" t="s">
        <v>64</v>
      </c>
      <c r="E24" s="7" t="s">
        <v>65</v>
      </c>
      <c r="F24" s="7" t="s">
        <v>16</v>
      </c>
      <c r="G24" s="7" t="s">
        <v>38</v>
      </c>
      <c r="H24" s="7" t="s">
        <v>23</v>
      </c>
      <c r="I24" s="7" t="s">
        <v>45</v>
      </c>
      <c r="J24" s="7" t="s">
        <v>66</v>
      </c>
      <c r="K24" s="7"/>
      <c r="L24" s="7"/>
    </row>
    <row r="25" spans="1:28" ht="38.25" x14ac:dyDescent="0.2">
      <c r="A25" s="6">
        <v>6</v>
      </c>
      <c r="B25" s="7" t="s">
        <v>141</v>
      </c>
      <c r="C25" s="8">
        <v>42417</v>
      </c>
      <c r="D25" s="7" t="s">
        <v>67</v>
      </c>
      <c r="E25" s="7" t="s">
        <v>68</v>
      </c>
      <c r="F25" s="7" t="s">
        <v>50</v>
      </c>
      <c r="G25" s="7" t="s">
        <v>69</v>
      </c>
      <c r="H25" s="7" t="s">
        <v>23</v>
      </c>
      <c r="I25" s="7" t="s">
        <v>45</v>
      </c>
      <c r="J25" s="7" t="s">
        <v>70</v>
      </c>
      <c r="K25" s="14" t="s">
        <v>71</v>
      </c>
      <c r="L25" s="7"/>
      <c r="M25" s="26" t="s">
        <v>156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59.45" customHeight="1" x14ac:dyDescent="0.2">
      <c r="A26" s="6">
        <v>7</v>
      </c>
      <c r="B26" s="7" t="s">
        <v>72</v>
      </c>
      <c r="C26" s="8">
        <v>42437</v>
      </c>
      <c r="D26" s="7" t="s">
        <v>73</v>
      </c>
      <c r="E26" s="7" t="s">
        <v>74</v>
      </c>
      <c r="F26" s="7" t="s">
        <v>75</v>
      </c>
      <c r="G26" s="7" t="s">
        <v>76</v>
      </c>
      <c r="H26" s="7" t="s">
        <v>23</v>
      </c>
      <c r="I26" s="7" t="s">
        <v>24</v>
      </c>
      <c r="J26" s="7" t="s">
        <v>77</v>
      </c>
      <c r="K26" s="7" t="s">
        <v>78</v>
      </c>
      <c r="L26" s="7"/>
      <c r="M26" s="2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37.15" customHeight="1" x14ac:dyDescent="0.2">
      <c r="A27" s="6">
        <v>8</v>
      </c>
      <c r="B27" s="7" t="s">
        <v>79</v>
      </c>
      <c r="C27" s="8">
        <v>42437</v>
      </c>
      <c r="D27" s="7" t="s">
        <v>80</v>
      </c>
      <c r="E27" s="11" t="s">
        <v>81</v>
      </c>
      <c r="F27" s="7" t="s">
        <v>16</v>
      </c>
      <c r="G27" s="7" t="s">
        <v>50</v>
      </c>
      <c r="H27" s="7" t="s">
        <v>23</v>
      </c>
      <c r="I27" s="7" t="s">
        <v>45</v>
      </c>
      <c r="J27" s="7" t="s">
        <v>82</v>
      </c>
      <c r="K27" s="11" t="s">
        <v>83</v>
      </c>
      <c r="L27" s="7"/>
      <c r="M27" s="26" t="s">
        <v>156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30.6" customHeight="1" x14ac:dyDescent="0.2">
      <c r="A28" s="6">
        <v>9</v>
      </c>
      <c r="B28" s="7" t="s">
        <v>84</v>
      </c>
      <c r="C28" s="8">
        <v>42437</v>
      </c>
      <c r="D28" s="7" t="s">
        <v>85</v>
      </c>
      <c r="E28" s="7" t="s">
        <v>86</v>
      </c>
      <c r="F28" s="7" t="s">
        <v>16</v>
      </c>
      <c r="G28" s="7" t="s">
        <v>30</v>
      </c>
      <c r="H28" s="7" t="s">
        <v>23</v>
      </c>
      <c r="I28" s="7" t="s">
        <v>45</v>
      </c>
      <c r="J28" s="7" t="s">
        <v>87</v>
      </c>
      <c r="K28" s="7" t="s">
        <v>83</v>
      </c>
      <c r="L28" s="7"/>
      <c r="M28" s="26" t="s">
        <v>156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25.5" x14ac:dyDescent="0.2">
      <c r="A29" s="6">
        <v>10</v>
      </c>
      <c r="B29" s="11" t="s">
        <v>88</v>
      </c>
      <c r="C29" s="12">
        <v>42437</v>
      </c>
      <c r="D29" s="7" t="s">
        <v>89</v>
      </c>
      <c r="E29" s="11" t="s">
        <v>60</v>
      </c>
      <c r="F29" s="11" t="s">
        <v>17</v>
      </c>
      <c r="G29" s="11" t="s">
        <v>90</v>
      </c>
      <c r="H29" s="11" t="s">
        <v>23</v>
      </c>
      <c r="I29" s="11" t="s">
        <v>45</v>
      </c>
      <c r="J29" s="11" t="s">
        <v>91</v>
      </c>
      <c r="K29" s="11" t="s">
        <v>92</v>
      </c>
      <c r="L29" s="7"/>
      <c r="M29" s="26" t="s">
        <v>156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1" customHeight="1" x14ac:dyDescent="0.2">
      <c r="A30" s="6">
        <v>11</v>
      </c>
      <c r="B30" s="11" t="s">
        <v>93</v>
      </c>
      <c r="C30" s="12">
        <v>42417</v>
      </c>
      <c r="D30" s="7" t="s">
        <v>94</v>
      </c>
      <c r="E30" s="11" t="s">
        <v>49</v>
      </c>
      <c r="F30" s="11" t="s">
        <v>50</v>
      </c>
      <c r="G30" s="11" t="s">
        <v>30</v>
      </c>
      <c r="H30" s="11" t="s">
        <v>23</v>
      </c>
      <c r="I30" s="11" t="s">
        <v>45</v>
      </c>
      <c r="J30" s="11" t="s">
        <v>95</v>
      </c>
      <c r="K30" s="11"/>
      <c r="L30" s="7"/>
      <c r="M30" s="26" t="s">
        <v>156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5.5" x14ac:dyDescent="0.2">
      <c r="A31" s="6">
        <v>12</v>
      </c>
      <c r="B31" s="11" t="s">
        <v>96</v>
      </c>
      <c r="C31" s="12">
        <v>42416</v>
      </c>
      <c r="D31" s="7" t="s">
        <v>97</v>
      </c>
      <c r="E31" s="11" t="s">
        <v>98</v>
      </c>
      <c r="F31" s="11" t="s">
        <v>99</v>
      </c>
      <c r="G31" s="11" t="s">
        <v>30</v>
      </c>
      <c r="H31" s="11" t="s">
        <v>23</v>
      </c>
      <c r="I31" s="11" t="s">
        <v>45</v>
      </c>
      <c r="J31" s="11">
        <v>54763</v>
      </c>
      <c r="K31" s="11"/>
      <c r="L31" s="7"/>
      <c r="M31" s="26" t="s">
        <v>156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5.5" x14ac:dyDescent="0.2">
      <c r="A32" s="6">
        <v>13</v>
      </c>
      <c r="B32" s="7" t="s">
        <v>100</v>
      </c>
      <c r="C32" s="8">
        <v>42299</v>
      </c>
      <c r="D32" s="7" t="s">
        <v>101</v>
      </c>
      <c r="E32" s="7" t="s">
        <v>62</v>
      </c>
      <c r="F32" s="7" t="s">
        <v>102</v>
      </c>
      <c r="G32" s="7"/>
      <c r="H32" s="7" t="s">
        <v>23</v>
      </c>
      <c r="I32" s="7" t="s">
        <v>103</v>
      </c>
      <c r="J32" s="7">
        <v>145765</v>
      </c>
      <c r="K32" s="7"/>
      <c r="L32" s="7"/>
      <c r="M32" s="26" t="s">
        <v>156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13" s="15" customFormat="1" ht="33" customHeight="1" x14ac:dyDescent="0.2">
      <c r="A33" s="6">
        <v>14</v>
      </c>
      <c r="B33" s="7" t="s">
        <v>104</v>
      </c>
      <c r="C33" s="8">
        <v>41973</v>
      </c>
      <c r="D33" s="7" t="s">
        <v>105</v>
      </c>
      <c r="E33" s="7" t="s">
        <v>106</v>
      </c>
      <c r="F33" s="7" t="s">
        <v>102</v>
      </c>
      <c r="G33" s="7"/>
      <c r="H33" s="7" t="s">
        <v>23</v>
      </c>
      <c r="I33" s="7" t="s">
        <v>45</v>
      </c>
      <c r="J33" s="7" t="s">
        <v>107</v>
      </c>
      <c r="K33" s="7" t="s">
        <v>154</v>
      </c>
      <c r="L33" s="7"/>
      <c r="M33" s="26" t="s">
        <v>156</v>
      </c>
    </row>
    <row r="34" spans="1:13" s="15" customFormat="1" ht="38.25" x14ac:dyDescent="0.2">
      <c r="A34" s="6">
        <v>15</v>
      </c>
      <c r="B34" s="7" t="s">
        <v>108</v>
      </c>
      <c r="C34" s="8">
        <v>42288</v>
      </c>
      <c r="D34" s="7" t="s">
        <v>125</v>
      </c>
      <c r="E34" s="7" t="s">
        <v>109</v>
      </c>
      <c r="F34" s="7" t="s">
        <v>110</v>
      </c>
      <c r="G34" s="7" t="s">
        <v>111</v>
      </c>
      <c r="H34" s="7" t="s">
        <v>23</v>
      </c>
      <c r="I34" s="7" t="s">
        <v>45</v>
      </c>
      <c r="J34" s="7" t="s">
        <v>112</v>
      </c>
      <c r="K34" s="7" t="s">
        <v>142</v>
      </c>
      <c r="L34" s="7"/>
      <c r="M34" s="26" t="s">
        <v>156</v>
      </c>
    </row>
    <row r="35" spans="1:13" ht="38.25" x14ac:dyDescent="0.2">
      <c r="A35" s="6">
        <v>16</v>
      </c>
      <c r="B35" s="7" t="s">
        <v>34</v>
      </c>
      <c r="C35" s="8">
        <v>42440</v>
      </c>
      <c r="D35" s="7" t="s">
        <v>35</v>
      </c>
      <c r="E35" s="7" t="s">
        <v>36</v>
      </c>
      <c r="F35" s="7" t="s">
        <v>37</v>
      </c>
      <c r="G35" s="7" t="s">
        <v>38</v>
      </c>
      <c r="H35" s="7" t="s">
        <v>23</v>
      </c>
      <c r="I35" s="7" t="s">
        <v>39</v>
      </c>
      <c r="J35" s="7" t="s">
        <v>40</v>
      </c>
      <c r="K35" s="7"/>
      <c r="L35" s="7"/>
      <c r="M35" s="26" t="s">
        <v>156</v>
      </c>
    </row>
    <row r="36" spans="1:13" ht="51" x14ac:dyDescent="0.2">
      <c r="A36" s="6">
        <v>17</v>
      </c>
      <c r="B36" s="7" t="s">
        <v>13</v>
      </c>
      <c r="C36" s="8">
        <v>42459</v>
      </c>
      <c r="D36" s="7" t="s">
        <v>14</v>
      </c>
      <c r="E36" s="7" t="s">
        <v>15</v>
      </c>
      <c r="F36" s="7" t="s">
        <v>16</v>
      </c>
      <c r="G36" s="7" t="s">
        <v>17</v>
      </c>
      <c r="H36" s="7"/>
      <c r="I36" s="7" t="s">
        <v>39</v>
      </c>
      <c r="J36" s="7" t="s">
        <v>18</v>
      </c>
      <c r="K36" s="7" t="s">
        <v>143</v>
      </c>
      <c r="L36" s="7"/>
      <c r="M36" s="26" t="s">
        <v>156</v>
      </c>
    </row>
    <row r="37" spans="1:13" ht="30" customHeight="1" x14ac:dyDescent="0.2">
      <c r="A37" s="6">
        <v>18</v>
      </c>
      <c r="B37" s="7" t="s">
        <v>26</v>
      </c>
      <c r="C37" s="8">
        <v>42437</v>
      </c>
      <c r="D37" s="7" t="s">
        <v>27</v>
      </c>
      <c r="E37" s="7" t="s">
        <v>28</v>
      </c>
      <c r="F37" s="7" t="s">
        <v>29</v>
      </c>
      <c r="G37" s="7" t="s">
        <v>30</v>
      </c>
      <c r="H37" s="7" t="s">
        <v>23</v>
      </c>
      <c r="I37" s="7" t="s">
        <v>31</v>
      </c>
      <c r="J37" s="7" t="s">
        <v>32</v>
      </c>
      <c r="K37" s="7" t="s">
        <v>33</v>
      </c>
      <c r="L37" s="7"/>
      <c r="M37" s="22" t="s">
        <v>156</v>
      </c>
    </row>
    <row r="38" spans="1:13" ht="38.25" x14ac:dyDescent="0.2">
      <c r="A38" s="6">
        <v>19</v>
      </c>
      <c r="B38" s="7" t="s">
        <v>122</v>
      </c>
      <c r="C38" s="8" t="s">
        <v>123</v>
      </c>
      <c r="D38" s="7" t="s">
        <v>121</v>
      </c>
      <c r="E38" s="7" t="s">
        <v>119</v>
      </c>
      <c r="F38" s="7" t="s">
        <v>120</v>
      </c>
      <c r="G38" s="7"/>
      <c r="H38" s="7" t="s">
        <v>23</v>
      </c>
      <c r="I38" s="7" t="s">
        <v>45</v>
      </c>
      <c r="J38" s="7" t="s">
        <v>124</v>
      </c>
      <c r="K38" s="7" t="s">
        <v>152</v>
      </c>
      <c r="L38" s="7"/>
      <c r="M38" s="20" t="s">
        <v>156</v>
      </c>
    </row>
    <row r="39" spans="1:13" ht="25.5" x14ac:dyDescent="0.2">
      <c r="A39" s="6">
        <v>20</v>
      </c>
      <c r="B39" s="7" t="s">
        <v>19</v>
      </c>
      <c r="C39" s="8">
        <v>42472</v>
      </c>
      <c r="D39" s="7" t="s">
        <v>20</v>
      </c>
      <c r="E39" s="7" t="s">
        <v>21</v>
      </c>
      <c r="F39" s="7" t="s">
        <v>22</v>
      </c>
      <c r="G39" s="7" t="s">
        <v>16</v>
      </c>
      <c r="H39" s="7" t="s">
        <v>23</v>
      </c>
      <c r="I39" s="7" t="s">
        <v>24</v>
      </c>
      <c r="J39" s="7" t="s">
        <v>25</v>
      </c>
      <c r="K39" s="7"/>
      <c r="L39" s="7"/>
    </row>
    <row r="40" spans="1:13" ht="38.25" x14ac:dyDescent="0.2">
      <c r="A40" s="6">
        <v>21</v>
      </c>
      <c r="B40" s="7" t="s">
        <v>165</v>
      </c>
      <c r="C40" s="8" t="s">
        <v>133</v>
      </c>
      <c r="D40" s="7" t="s">
        <v>134</v>
      </c>
      <c r="E40" s="7" t="s">
        <v>62</v>
      </c>
      <c r="F40" s="7" t="s">
        <v>29</v>
      </c>
      <c r="G40" s="7"/>
      <c r="H40" s="7" t="s">
        <v>23</v>
      </c>
      <c r="I40" s="7" t="s">
        <v>151</v>
      </c>
      <c r="J40" s="27">
        <f>270700*1.21</f>
        <v>327547</v>
      </c>
      <c r="K40" s="7"/>
      <c r="L40" s="7"/>
    </row>
    <row r="41" spans="1:13" ht="38.25" x14ac:dyDescent="0.2">
      <c r="A41" s="6">
        <v>22</v>
      </c>
      <c r="B41" s="7" t="s">
        <v>166</v>
      </c>
      <c r="C41" s="8" t="s">
        <v>133</v>
      </c>
      <c r="D41" s="7" t="s">
        <v>134</v>
      </c>
      <c r="E41" s="7" t="s">
        <v>62</v>
      </c>
      <c r="F41" s="7" t="s">
        <v>144</v>
      </c>
      <c r="G41" s="7"/>
      <c r="H41" s="7" t="s">
        <v>23</v>
      </c>
      <c r="I41" s="7" t="s">
        <v>160</v>
      </c>
      <c r="J41" s="27">
        <f>111096*1.21</f>
        <v>134426.16</v>
      </c>
      <c r="K41" s="7"/>
      <c r="L41" s="7"/>
    </row>
    <row r="42" spans="1:13" ht="25.5" x14ac:dyDescent="0.2">
      <c r="A42" s="1">
        <v>23</v>
      </c>
      <c r="B42" s="20" t="s">
        <v>183</v>
      </c>
      <c r="E42" s="20" t="s">
        <v>62</v>
      </c>
      <c r="F42" s="20" t="s">
        <v>50</v>
      </c>
      <c r="G42" s="20" t="s">
        <v>184</v>
      </c>
      <c r="H42" s="20" t="s">
        <v>185</v>
      </c>
      <c r="I42" s="20" t="s">
        <v>186</v>
      </c>
      <c r="J42" s="20" t="s">
        <v>187</v>
      </c>
    </row>
  </sheetData>
  <pageMargins left="0.7" right="0.7" top="0.75" bottom="0.75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Rodriguez</dc:creator>
  <cp:lastModifiedBy>Virginie Guemas</cp:lastModifiedBy>
  <cp:revision>1</cp:revision>
  <dcterms:created xsi:type="dcterms:W3CDTF">2016-03-09T08:10:28Z</dcterms:created>
  <dcterms:modified xsi:type="dcterms:W3CDTF">2016-04-21T15:49:41Z</dcterms:modified>
  <dc:language>en-GB</dc:language>
</cp:coreProperties>
</file>